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2025 Budget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/>
  <c r="D40"/>
  <c r="D35" l="1"/>
  <c r="D14"/>
  <c r="D6"/>
  <c r="C27"/>
  <c r="C35" s="1"/>
  <c r="C26"/>
  <c r="C14"/>
  <c r="C6"/>
  <c r="C11" s="1"/>
  <c r="B6"/>
  <c r="B11" s="1"/>
  <c r="B27"/>
  <c r="B24"/>
  <c r="B18"/>
  <c r="B17"/>
  <c r="B16"/>
  <c r="B14"/>
  <c r="D36" l="1"/>
  <c r="B35"/>
  <c r="B15"/>
  <c r="D11"/>
  <c r="B26"/>
  <c r="C15"/>
  <c r="C36"/>
  <c r="C38" l="1"/>
  <c r="B36"/>
  <c r="B38" s="1"/>
  <c r="D15"/>
  <c r="D38" l="1"/>
</calcChain>
</file>

<file path=xl/sharedStrings.xml><?xml version="1.0" encoding="utf-8"?>
<sst xmlns="http://schemas.openxmlformats.org/spreadsheetml/2006/main" count="39" uniqueCount="38">
  <si>
    <t>INCOME</t>
  </si>
  <si>
    <t>Commercial Income</t>
  </si>
  <si>
    <t>Special Assessments</t>
  </si>
  <si>
    <t>Violation Income</t>
  </si>
  <si>
    <t>TOTAL ASSOCIATION INCOME</t>
  </si>
  <si>
    <t>Interest Income</t>
  </si>
  <si>
    <t>Late Fee</t>
  </si>
  <si>
    <t>TOTAL OTHER INCOME</t>
  </si>
  <si>
    <t>TOTAL INCOME</t>
  </si>
  <si>
    <t>Median Landscape Maintenance</t>
  </si>
  <si>
    <t>Median Irrigation System Maintenance</t>
  </si>
  <si>
    <t>Pump House Startup/Shutdown</t>
  </si>
  <si>
    <t>Irrigation Water - City of Grand Junction</t>
  </si>
  <si>
    <t>TOTAL OPERATING EXPENSES</t>
  </si>
  <si>
    <t>Management</t>
  </si>
  <si>
    <t>Insurance</t>
  </si>
  <si>
    <t>Bank Charges</t>
  </si>
  <si>
    <t>Legal</t>
  </si>
  <si>
    <t>Accounting</t>
  </si>
  <si>
    <t>TOTAL G &amp; A EXPENSE</t>
  </si>
  <si>
    <t>TOTAL EXPENSES</t>
  </si>
  <si>
    <t>NET INCOME</t>
  </si>
  <si>
    <t>Budget</t>
  </si>
  <si>
    <t>Irrigation Water Grand Vally Water Users</t>
  </si>
  <si>
    <t>Backflow Preventer Testing</t>
  </si>
  <si>
    <t>Electric</t>
  </si>
  <si>
    <t>Transfer to Reserve</t>
  </si>
  <si>
    <t>Property Inspections</t>
  </si>
  <si>
    <t>Postage</t>
  </si>
  <si>
    <t>Taxes &amp; Licenses</t>
  </si>
  <si>
    <t>Lien/Filing &amp; Processing Fee</t>
  </si>
  <si>
    <t xml:space="preserve">Residential Association Dues </t>
  </si>
  <si>
    <t>Projected</t>
  </si>
  <si>
    <t>Work Order Paid by Property Owner</t>
  </si>
  <si>
    <t>RESERVES</t>
  </si>
  <si>
    <t>VP ROA Irrigation Maintenance</t>
  </si>
  <si>
    <t>ASSOCIATION DUES</t>
  </si>
  <si>
    <t>Village Park ROA 2025 Budget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</si>
</sst>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left" vertical="center"/>
    </xf>
    <xf numFmtId="2" fontId="4" fillId="0" borderId="0" xfId="0" applyNumberFormat="1" applyFont="1"/>
    <xf numFmtId="2" fontId="5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2" fontId="2" fillId="0" borderId="3" xfId="0" applyNumberFormat="1" applyFont="1" applyBorder="1"/>
    <xf numFmtId="2" fontId="2" fillId="0" borderId="2" xfId="0" applyNumberFormat="1" applyFont="1" applyBorder="1"/>
    <xf numFmtId="0" fontId="6" fillId="0" borderId="0" xfId="0" applyFont="1" applyAlignment="1">
      <alignment horizont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F9" sqref="F9"/>
    </sheetView>
  </sheetViews>
  <sheetFormatPr defaultRowHeight="15"/>
  <cols>
    <col min="1" max="1" width="51.85546875" style="1" bestFit="1" customWidth="1"/>
    <col min="2" max="2" width="12" style="1" bestFit="1" customWidth="1"/>
    <col min="3" max="3" width="11.7109375" style="1" bestFit="1" customWidth="1"/>
    <col min="4" max="4" width="12" style="1" bestFit="1" customWidth="1"/>
    <col min="5" max="5" width="10.85546875" style="1" bestFit="1" customWidth="1"/>
    <col min="6" max="16384" width="9.140625" style="1"/>
  </cols>
  <sheetData>
    <row r="1" spans="1:4" ht="20.25">
      <c r="A1" s="16" t="s">
        <v>37</v>
      </c>
      <c r="B1" s="16"/>
      <c r="C1" s="16"/>
      <c r="D1" s="16"/>
    </row>
    <row r="2" spans="1:4" ht="15.75">
      <c r="B2" s="13">
        <v>2024</v>
      </c>
      <c r="C2" s="13"/>
      <c r="D2" s="13">
        <v>2025</v>
      </c>
    </row>
    <row r="3" spans="1:4" ht="15.75">
      <c r="B3" s="12" t="s">
        <v>22</v>
      </c>
      <c r="C3" s="12" t="s">
        <v>32</v>
      </c>
      <c r="D3" s="12" t="s">
        <v>22</v>
      </c>
    </row>
    <row r="4" spans="1:4" ht="15.75" thickBot="1">
      <c r="A4" s="3" t="s">
        <v>0</v>
      </c>
      <c r="B4" s="2"/>
    </row>
    <row r="5" spans="1:4" ht="16.5" thickBot="1">
      <c r="A5" s="6" t="s">
        <v>36</v>
      </c>
      <c r="B5" s="5">
        <v>290</v>
      </c>
      <c r="C5" s="5">
        <v>290</v>
      </c>
      <c r="D5" s="5">
        <v>290</v>
      </c>
    </row>
    <row r="6" spans="1:4">
      <c r="A6" s="3" t="s">
        <v>31</v>
      </c>
      <c r="B6" s="4">
        <f>59*290</f>
        <v>17110</v>
      </c>
      <c r="C6" s="4">
        <f>59*290</f>
        <v>17110</v>
      </c>
      <c r="D6" s="4">
        <f>59*290</f>
        <v>17110</v>
      </c>
    </row>
    <row r="7" spans="1:4">
      <c r="A7" s="3" t="s">
        <v>1</v>
      </c>
      <c r="B7" s="4">
        <v>6200</v>
      </c>
      <c r="C7" s="4">
        <v>10200</v>
      </c>
      <c r="D7" s="2">
        <v>10200</v>
      </c>
    </row>
    <row r="8" spans="1:4">
      <c r="A8" s="3" t="s">
        <v>2</v>
      </c>
      <c r="B8" s="4">
        <v>0</v>
      </c>
      <c r="C8" s="4">
        <v>0</v>
      </c>
      <c r="D8" s="2">
        <v>0</v>
      </c>
    </row>
    <row r="9" spans="1:4">
      <c r="A9" s="3" t="s">
        <v>3</v>
      </c>
      <c r="B9" s="4">
        <v>0</v>
      </c>
      <c r="C9" s="4">
        <v>0</v>
      </c>
      <c r="D9" s="2">
        <v>50</v>
      </c>
    </row>
    <row r="10" spans="1:4" ht="15.75" thickBot="1">
      <c r="A10" s="3" t="s">
        <v>33</v>
      </c>
      <c r="B10" s="2">
        <v>0</v>
      </c>
      <c r="C10" s="2">
        <v>0</v>
      </c>
      <c r="D10" s="2">
        <v>0</v>
      </c>
    </row>
    <row r="11" spans="1:4" ht="16.5" thickBot="1">
      <c r="A11" s="6" t="s">
        <v>4</v>
      </c>
      <c r="B11" s="5">
        <f>SUM(B6:B10)</f>
        <v>23310</v>
      </c>
      <c r="C11" s="5">
        <f t="shared" ref="C11" si="0">SUM(C6:C10)</f>
        <v>27310</v>
      </c>
      <c r="D11" s="5">
        <f>SUM(D6:D10)</f>
        <v>27360</v>
      </c>
    </row>
    <row r="12" spans="1:4">
      <c r="A12" s="3" t="s">
        <v>5</v>
      </c>
      <c r="B12" s="4">
        <v>15</v>
      </c>
      <c r="C12" s="4">
        <v>15</v>
      </c>
      <c r="D12" s="2">
        <v>20</v>
      </c>
    </row>
    <row r="13" spans="1:4" ht="15.75" thickBot="1">
      <c r="A13" s="3" t="s">
        <v>6</v>
      </c>
      <c r="B13" s="4">
        <v>50</v>
      </c>
      <c r="C13" s="4">
        <v>50</v>
      </c>
      <c r="D13" s="2">
        <v>50</v>
      </c>
    </row>
    <row r="14" spans="1:4" ht="15.75" thickBot="1">
      <c r="A14" s="6" t="s">
        <v>7</v>
      </c>
      <c r="B14" s="7">
        <f>SUM(B12:B13)</f>
        <v>65</v>
      </c>
      <c r="C14" s="7">
        <f>SUM(C12:C13)</f>
        <v>65</v>
      </c>
      <c r="D14" s="7">
        <f>SUM(D12:D13)</f>
        <v>70</v>
      </c>
    </row>
    <row r="15" spans="1:4" ht="15.75" thickBot="1">
      <c r="A15" s="6" t="s">
        <v>8</v>
      </c>
      <c r="B15" s="7">
        <f>B11+B14</f>
        <v>23375</v>
      </c>
      <c r="C15" s="7">
        <f>C11+C14</f>
        <v>27375</v>
      </c>
      <c r="D15" s="7">
        <f>D11+D14</f>
        <v>27430</v>
      </c>
    </row>
    <row r="16" spans="1:4">
      <c r="A16" s="3" t="s">
        <v>9</v>
      </c>
      <c r="B16" s="4">
        <f>275*3+285*9</f>
        <v>3390</v>
      </c>
      <c r="C16" s="4">
        <v>3660</v>
      </c>
      <c r="D16" s="2">
        <v>3700</v>
      </c>
    </row>
    <row r="17" spans="1:5">
      <c r="A17" s="3" t="s">
        <v>10</v>
      </c>
      <c r="B17" s="4">
        <f>2000-B23</f>
        <v>1825</v>
      </c>
      <c r="C17" s="4">
        <v>1000</v>
      </c>
      <c r="D17" s="2">
        <v>1050</v>
      </c>
    </row>
    <row r="18" spans="1:5">
      <c r="A18" s="3" t="s">
        <v>11</v>
      </c>
      <c r="B18" s="4">
        <f>1325*3</f>
        <v>3975</v>
      </c>
      <c r="C18" s="4">
        <v>5800</v>
      </c>
      <c r="D18" s="2">
        <v>5800</v>
      </c>
    </row>
    <row r="19" spans="1:5">
      <c r="A19" s="3" t="s">
        <v>35</v>
      </c>
      <c r="B19" s="4">
        <v>1500</v>
      </c>
      <c r="C19" s="4">
        <v>250</v>
      </c>
      <c r="D19" s="2">
        <v>250</v>
      </c>
    </row>
    <row r="20" spans="1:5">
      <c r="A20" s="3" t="s">
        <v>30</v>
      </c>
      <c r="B20" s="2">
        <v>26</v>
      </c>
      <c r="C20" s="2">
        <v>13</v>
      </c>
      <c r="D20" s="2">
        <v>52</v>
      </c>
    </row>
    <row r="21" spans="1:5">
      <c r="A21" s="3" t="s">
        <v>23</v>
      </c>
      <c r="B21" s="4">
        <v>800</v>
      </c>
      <c r="C21" s="4">
        <v>800</v>
      </c>
      <c r="D21" s="2">
        <v>800</v>
      </c>
    </row>
    <row r="22" spans="1:5">
      <c r="A22" s="3" t="s">
        <v>12</v>
      </c>
      <c r="B22" s="4">
        <v>650</v>
      </c>
      <c r="C22" s="4">
        <v>4075</v>
      </c>
      <c r="D22" s="2">
        <v>4100</v>
      </c>
    </row>
    <row r="23" spans="1:5">
      <c r="A23" s="3" t="s">
        <v>24</v>
      </c>
      <c r="B23" s="4">
        <v>175</v>
      </c>
      <c r="C23" s="4">
        <v>175</v>
      </c>
      <c r="D23" s="2">
        <v>175</v>
      </c>
    </row>
    <row r="24" spans="1:5">
      <c r="A24" s="3" t="s">
        <v>27</v>
      </c>
      <c r="B24" s="4">
        <f>6*35</f>
        <v>210</v>
      </c>
      <c r="C24" s="4">
        <v>325</v>
      </c>
      <c r="D24" s="2">
        <v>210</v>
      </c>
    </row>
    <row r="25" spans="1:5" ht="15.75" thickBot="1">
      <c r="A25" s="3" t="s">
        <v>25</v>
      </c>
      <c r="B25" s="4">
        <v>1200</v>
      </c>
      <c r="C25" s="4">
        <v>1100</v>
      </c>
      <c r="D25" s="2">
        <v>1200</v>
      </c>
      <c r="E25" s="2"/>
    </row>
    <row r="26" spans="1:5" ht="15.75" thickBot="1">
      <c r="A26" s="6" t="s">
        <v>13</v>
      </c>
      <c r="B26" s="7">
        <f>SUM(B16:B25)</f>
        <v>13751</v>
      </c>
      <c r="C26" s="7">
        <f>SUM(C16:C25)</f>
        <v>17198</v>
      </c>
      <c r="D26" s="7">
        <f>SUM(D16:D25)</f>
        <v>17337</v>
      </c>
    </row>
    <row r="27" spans="1:5">
      <c r="A27" s="3" t="s">
        <v>14</v>
      </c>
      <c r="B27" s="4">
        <f>472*12</f>
        <v>5664</v>
      </c>
      <c r="C27" s="4">
        <f>472*12</f>
        <v>5664</v>
      </c>
      <c r="D27" s="2">
        <v>5664</v>
      </c>
    </row>
    <row r="28" spans="1:5">
      <c r="A28" s="3" t="s">
        <v>15</v>
      </c>
      <c r="B28" s="4">
        <v>575</v>
      </c>
      <c r="C28" s="4">
        <v>700</v>
      </c>
      <c r="D28" s="2">
        <v>700</v>
      </c>
    </row>
    <row r="29" spans="1:5">
      <c r="A29" s="3" t="s">
        <v>16</v>
      </c>
      <c r="B29" s="4">
        <v>5</v>
      </c>
      <c r="C29" s="4">
        <v>200</v>
      </c>
      <c r="D29" s="2">
        <v>200</v>
      </c>
    </row>
    <row r="30" spans="1:5">
      <c r="A30" s="3" t="s">
        <v>28</v>
      </c>
      <c r="B30" s="4">
        <v>1500</v>
      </c>
      <c r="C30" s="4">
        <v>775</v>
      </c>
      <c r="D30" s="2">
        <v>800</v>
      </c>
    </row>
    <row r="31" spans="1:5">
      <c r="A31" s="3" t="s">
        <v>17</v>
      </c>
      <c r="B31" s="4">
        <v>325</v>
      </c>
      <c r="C31" s="4">
        <v>0</v>
      </c>
      <c r="D31" s="2">
        <v>500</v>
      </c>
    </row>
    <row r="32" spans="1:5">
      <c r="A32" s="3" t="s">
        <v>18</v>
      </c>
      <c r="B32" s="4">
        <v>130</v>
      </c>
      <c r="C32" s="4">
        <v>140</v>
      </c>
      <c r="D32" s="2">
        <v>140</v>
      </c>
    </row>
    <row r="33" spans="1:6">
      <c r="A33" s="3" t="s">
        <v>29</v>
      </c>
      <c r="B33" s="4">
        <v>10</v>
      </c>
      <c r="C33" s="4">
        <v>55</v>
      </c>
      <c r="D33" s="2">
        <v>60</v>
      </c>
    </row>
    <row r="34" spans="1:6" ht="15.75" thickBot="1">
      <c r="A34" s="3" t="s">
        <v>26</v>
      </c>
      <c r="B34" s="4">
        <v>1200</v>
      </c>
      <c r="C34" s="4">
        <v>1200</v>
      </c>
      <c r="D34" s="2">
        <v>1200</v>
      </c>
    </row>
    <row r="35" spans="1:6" ht="16.5" thickBot="1">
      <c r="A35" s="8" t="s">
        <v>19</v>
      </c>
      <c r="B35" s="5">
        <f>SUM(B27:B34)</f>
        <v>9409</v>
      </c>
      <c r="C35" s="5">
        <f>SUM(C27:C34)</f>
        <v>8734</v>
      </c>
      <c r="D35" s="5">
        <f>SUM(D27:D34)</f>
        <v>9264</v>
      </c>
    </row>
    <row r="36" spans="1:6" ht="16.5" thickBot="1">
      <c r="A36" s="8" t="s">
        <v>20</v>
      </c>
      <c r="B36" s="5">
        <f>B26+B35</f>
        <v>23160</v>
      </c>
      <c r="C36" s="5">
        <f>C26+C35</f>
        <v>25932</v>
      </c>
      <c r="D36" s="5">
        <f>D26+D35</f>
        <v>26601</v>
      </c>
    </row>
    <row r="37" spans="1:6" ht="15.75" thickBot="1">
      <c r="B37" s="2"/>
      <c r="C37" s="2"/>
      <c r="D37" s="2"/>
    </row>
    <row r="38" spans="1:6" ht="16.5" thickBot="1">
      <c r="A38" s="9" t="s">
        <v>21</v>
      </c>
      <c r="B38" s="5">
        <f>B15-B36</f>
        <v>215</v>
      </c>
      <c r="C38" s="5">
        <f>C15-C36</f>
        <v>1443</v>
      </c>
      <c r="D38" s="5">
        <f>D15-D36</f>
        <v>829</v>
      </c>
      <c r="F38" s="2"/>
    </row>
    <row r="39" spans="1:6" ht="15.75" thickBot="1">
      <c r="D39" s="2"/>
    </row>
    <row r="40" spans="1:6" ht="15.75" thickBot="1">
      <c r="A40" s="10" t="s">
        <v>34</v>
      </c>
      <c r="B40" s="11">
        <v>7200</v>
      </c>
      <c r="C40" s="14">
        <v>6100</v>
      </c>
      <c r="D40" s="15">
        <f>C40+D34</f>
        <v>7300</v>
      </c>
    </row>
  </sheetData>
  <mergeCells count="1">
    <mergeCell ref="A1:D1"/>
  </mergeCells>
  <printOptions horizontalCentered="1" gridLines="1"/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Jett</dc:creator>
  <cp:lastModifiedBy>User</cp:lastModifiedBy>
  <cp:lastPrinted>2024-10-14T15:36:31Z</cp:lastPrinted>
  <dcterms:created xsi:type="dcterms:W3CDTF">2021-12-20T18:06:13Z</dcterms:created>
  <dcterms:modified xsi:type="dcterms:W3CDTF">2024-10-14T18:23:47Z</dcterms:modified>
</cp:coreProperties>
</file>